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21" i="1"/>
  <c r="H22" i="1"/>
  <c r="H20" i="1"/>
  <c r="H14" i="1"/>
  <c r="H15" i="1"/>
  <c r="H16" i="1"/>
  <c r="H17" i="1"/>
  <c r="H13" i="1"/>
  <c r="H10" i="1"/>
  <c r="H11" i="1"/>
  <c r="H9" i="1"/>
  <c r="H4" i="1"/>
  <c r="H5" i="1"/>
  <c r="H6" i="1"/>
  <c r="H7" i="1"/>
  <c r="H18" i="1" l="1"/>
  <c r="H23" i="1"/>
  <c r="H8" i="1"/>
  <c r="J8" i="1" s="1"/>
  <c r="H12" i="1" l="1"/>
  <c r="J12" i="1" s="1"/>
  <c r="H19" i="1" l="1"/>
  <c r="J19" i="1" s="1"/>
  <c r="H24" i="1" l="1"/>
  <c r="J24" i="1" s="1"/>
</calcChain>
</file>

<file path=xl/comments1.xml><?xml version="1.0" encoding="utf-8"?>
<comments xmlns="http://schemas.openxmlformats.org/spreadsheetml/2006/main">
  <authors>
    <author>Autor</author>
  </authors>
  <commentList>
    <comment ref="I19" authorId="0" shapeId="0">
      <text>
        <r>
          <rPr>
            <sz val="9"/>
            <color indexed="81"/>
            <rFont val="Segoe UI"/>
            <family val="2"/>
          </rPr>
          <t xml:space="preserve">Lagerung in bruchfesten behältern mit max. 20l Inhalt
</t>
        </r>
      </text>
    </comment>
  </commentList>
</comments>
</file>

<file path=xl/sharedStrings.xml><?xml version="1.0" encoding="utf-8"?>
<sst xmlns="http://schemas.openxmlformats.org/spreadsheetml/2006/main" count="61" uniqueCount="37">
  <si>
    <t>Bezeichnung</t>
  </si>
  <si>
    <t>Flamm-punkt (°C)</t>
  </si>
  <si>
    <t>Vbf-Klasse</t>
  </si>
  <si>
    <t>Temperatur-klasse</t>
  </si>
  <si>
    <t>Anzahl</t>
  </si>
  <si>
    <t>Kollodium (besonders gefährlich)</t>
  </si>
  <si>
    <t>AI</t>
  </si>
  <si>
    <t>T4</t>
  </si>
  <si>
    <t>Diethylether (Ether)</t>
  </si>
  <si>
    <t>Ameisensäure</t>
  </si>
  <si>
    <t>BII</t>
  </si>
  <si>
    <t>T1</t>
  </si>
  <si>
    <t>Essigsäure</t>
  </si>
  <si>
    <t>(Wund)benzin</t>
  </si>
  <si>
    <t>T3</t>
  </si>
  <si>
    <t>Aethanolum ab 70%</t>
  </si>
  <si>
    <t>BI</t>
  </si>
  <si>
    <t>T2</t>
  </si>
  <si>
    <t>Tinkturen (diverse ab 70% Aethanolum) Baldrian</t>
  </si>
  <si>
    <t>Isopropanol</t>
  </si>
  <si>
    <t>Brennspiritus</t>
  </si>
  <si>
    <t>Summe BI:</t>
  </si>
  <si>
    <t>Franzbranntwein (50%)</t>
  </si>
  <si>
    <t>Summe weiterer bF der Gefahrenklasse II und III:</t>
  </si>
  <si>
    <t>Gesamtsumme</t>
  </si>
  <si>
    <t>Menge überschritten</t>
  </si>
  <si>
    <t>Explosions-gruppe</t>
  </si>
  <si>
    <t>Maximale Lager-menge (l)</t>
  </si>
  <si>
    <t>Gebinde
-größe (l)</t>
  </si>
  <si>
    <t>Lager-
menge (l)</t>
  </si>
  <si>
    <t>Summe besonders gefährliche bF (bgbF):</t>
  </si>
  <si>
    <t>Summe AI + bgbF:</t>
  </si>
  <si>
    <t>Summe AI + BI+bgbF:</t>
  </si>
  <si>
    <t>Aethanolum (diverse Tinkturen) bis 70%</t>
  </si>
  <si>
    <t>IIB</t>
  </si>
  <si>
    <t>IIA</t>
  </si>
  <si>
    <t>Liste der brennbaren Flüssigkeiten in öffentlichen Apotheken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</si>
</sst>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9"/>
      <color indexed="81"/>
      <name val="Segoe UI"/>
      <family val="2"/>
    </font>
    <font>
      <b/>
      <sz val="2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right" textRotation="180" wrapText="1"/>
    </xf>
    <xf numFmtId="0" fontId="3" fillId="2" borderId="1" xfId="0" applyFont="1" applyFill="1" applyBorder="1" applyAlignment="1">
      <alignment horizontal="center" textRotation="180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6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</cellXfs>
  <cellStyles count="1">
    <cellStyle name="Standard" xfId="0" builtinId="0"/>
  </cellStyles>
  <dxfs count="8">
    <dxf>
      <font>
        <color auto="1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6"/>
  <sheetViews>
    <sheetView tabSelected="1" zoomScale="115" zoomScaleNormal="115" workbookViewId="0">
      <selection activeCell="N3" sqref="N3"/>
    </sheetView>
  </sheetViews>
  <sheetFormatPr baseColWidth="10" defaultColWidth="9.140625" defaultRowHeight="15" x14ac:dyDescent="0.25"/>
  <cols>
    <col min="1" max="1" width="30.5703125" customWidth="1"/>
    <col min="2" max="2" width="6.5703125" customWidth="1"/>
    <col min="3" max="3" width="5.85546875" customWidth="1"/>
    <col min="4" max="4" width="6.28515625" customWidth="1"/>
    <col min="5" max="6" width="6.42578125" customWidth="1"/>
    <col min="7" max="7" width="5.5703125" customWidth="1"/>
    <col min="8" max="8" width="7.7109375" customWidth="1"/>
    <col min="9" max="9" width="8.42578125" customWidth="1"/>
    <col min="10" max="10" width="7.42578125" customWidth="1"/>
  </cols>
  <sheetData>
    <row r="1" spans="1:10" ht="26.25" x14ac:dyDescent="0.4">
      <c r="A1" s="15" t="s">
        <v>36</v>
      </c>
    </row>
    <row r="2" spans="1:10" ht="76.5" customHeight="1" x14ac:dyDescent="0.25">
      <c r="A2" s="4" t="s">
        <v>0</v>
      </c>
      <c r="B2" s="5" t="s">
        <v>1</v>
      </c>
      <c r="C2" s="5" t="s">
        <v>2</v>
      </c>
      <c r="D2" s="5" t="s">
        <v>3</v>
      </c>
      <c r="E2" s="5" t="s">
        <v>26</v>
      </c>
      <c r="F2" s="5" t="s">
        <v>28</v>
      </c>
      <c r="G2" s="5" t="s">
        <v>4</v>
      </c>
      <c r="H2" s="5" t="s">
        <v>29</v>
      </c>
      <c r="I2" s="5" t="s">
        <v>27</v>
      </c>
      <c r="J2" s="6" t="s">
        <v>25</v>
      </c>
    </row>
    <row r="3" spans="1:10" x14ac:dyDescent="0.25">
      <c r="A3" s="7" t="s">
        <v>5</v>
      </c>
      <c r="B3" s="8">
        <v>-40</v>
      </c>
      <c r="C3" s="8" t="s">
        <v>6</v>
      </c>
      <c r="D3" s="8" t="s">
        <v>7</v>
      </c>
      <c r="E3" s="8" t="s">
        <v>34</v>
      </c>
      <c r="F3" s="8"/>
      <c r="G3" s="8"/>
      <c r="H3" s="9">
        <f t="shared" ref="H3:H7" si="0">G3*F3</f>
        <v>0</v>
      </c>
      <c r="I3" s="1"/>
      <c r="J3" s="2"/>
    </row>
    <row r="4" spans="1:10" x14ac:dyDescent="0.25">
      <c r="A4" s="7" t="s">
        <v>8</v>
      </c>
      <c r="B4" s="8">
        <v>-20</v>
      </c>
      <c r="C4" s="8" t="s">
        <v>6</v>
      </c>
      <c r="D4" s="8" t="s">
        <v>7</v>
      </c>
      <c r="E4" s="8" t="s">
        <v>34</v>
      </c>
      <c r="F4" s="8"/>
      <c r="G4" s="8"/>
      <c r="H4" s="9">
        <f t="shared" si="0"/>
        <v>0</v>
      </c>
      <c r="I4" s="1"/>
      <c r="J4" s="2"/>
    </row>
    <row r="5" spans="1:10" x14ac:dyDescent="0.25">
      <c r="A5" s="7" t="s">
        <v>9</v>
      </c>
      <c r="B5" s="8">
        <v>45</v>
      </c>
      <c r="C5" s="8" t="s">
        <v>10</v>
      </c>
      <c r="D5" s="8" t="s">
        <v>11</v>
      </c>
      <c r="E5" s="8" t="s">
        <v>35</v>
      </c>
      <c r="F5" s="8"/>
      <c r="G5" s="8"/>
      <c r="H5" s="9">
        <f t="shared" si="0"/>
        <v>0</v>
      </c>
      <c r="I5" s="1"/>
      <c r="J5" s="1"/>
    </row>
    <row r="6" spans="1:10" x14ac:dyDescent="0.25">
      <c r="A6" s="7" t="s">
        <v>12</v>
      </c>
      <c r="B6" s="8">
        <v>40</v>
      </c>
      <c r="C6" s="8" t="s">
        <v>10</v>
      </c>
      <c r="D6" s="8" t="s">
        <v>11</v>
      </c>
      <c r="E6" s="8" t="s">
        <v>35</v>
      </c>
      <c r="F6" s="8"/>
      <c r="G6" s="8"/>
      <c r="H6" s="9">
        <f t="shared" si="0"/>
        <v>0</v>
      </c>
      <c r="I6" s="1"/>
      <c r="J6" s="2"/>
    </row>
    <row r="7" spans="1:10" x14ac:dyDescent="0.25">
      <c r="A7" s="7"/>
      <c r="B7" s="8"/>
      <c r="C7" s="8"/>
      <c r="D7" s="8"/>
      <c r="E7" s="8"/>
      <c r="F7" s="8"/>
      <c r="G7" s="8"/>
      <c r="H7" s="9">
        <f t="shared" si="0"/>
        <v>0</v>
      </c>
      <c r="I7" s="11"/>
      <c r="J7" s="14"/>
    </row>
    <row r="8" spans="1:10" x14ac:dyDescent="0.25">
      <c r="A8" s="18" t="s">
        <v>30</v>
      </c>
      <c r="B8" s="18"/>
      <c r="C8" s="18"/>
      <c r="D8" s="18"/>
      <c r="E8" s="18"/>
      <c r="F8" s="18"/>
      <c r="G8" s="18"/>
      <c r="H8" s="10">
        <f>SUM(H3:H7)</f>
        <v>0</v>
      </c>
      <c r="I8" s="10">
        <v>5</v>
      </c>
      <c r="J8" s="10" t="str">
        <f>IF(H8&gt;I8,"JA","NEIN")</f>
        <v>NEIN</v>
      </c>
    </row>
    <row r="9" spans="1:10" x14ac:dyDescent="0.25">
      <c r="A9" s="7" t="s">
        <v>13</v>
      </c>
      <c r="B9" s="8">
        <v>-33</v>
      </c>
      <c r="C9" s="8" t="s">
        <v>6</v>
      </c>
      <c r="D9" s="8" t="s">
        <v>14</v>
      </c>
      <c r="E9" s="16" t="s">
        <v>35</v>
      </c>
      <c r="F9" s="8"/>
      <c r="G9" s="8"/>
      <c r="H9" s="9">
        <f>G9*F9</f>
        <v>0</v>
      </c>
      <c r="I9" s="1"/>
      <c r="J9" s="1"/>
    </row>
    <row r="10" spans="1:10" x14ac:dyDescent="0.25">
      <c r="A10" s="7"/>
      <c r="B10" s="8"/>
      <c r="C10" s="8"/>
      <c r="D10" s="8"/>
      <c r="E10" s="8"/>
      <c r="F10" s="8"/>
      <c r="G10" s="8"/>
      <c r="H10" s="9">
        <f t="shared" ref="H10:H11" si="1">G10*F10</f>
        <v>0</v>
      </c>
      <c r="I10" s="1"/>
      <c r="J10" s="1"/>
    </row>
    <row r="11" spans="1:10" x14ac:dyDescent="0.25">
      <c r="A11" s="7"/>
      <c r="B11" s="8"/>
      <c r="C11" s="8"/>
      <c r="D11" s="8"/>
      <c r="E11" s="8"/>
      <c r="F11" s="8"/>
      <c r="G11" s="8"/>
      <c r="H11" s="9">
        <f t="shared" si="1"/>
        <v>0</v>
      </c>
      <c r="I11" s="11"/>
      <c r="J11" s="11"/>
    </row>
    <row r="12" spans="1:10" x14ac:dyDescent="0.25">
      <c r="A12" s="18" t="s">
        <v>31</v>
      </c>
      <c r="B12" s="18"/>
      <c r="C12" s="18"/>
      <c r="D12" s="18"/>
      <c r="E12" s="18"/>
      <c r="F12" s="18"/>
      <c r="G12" s="18"/>
      <c r="H12" s="10">
        <f>SUM(H9:H11:H8)</f>
        <v>0</v>
      </c>
      <c r="I12" s="10">
        <v>20</v>
      </c>
      <c r="J12" s="10" t="str">
        <f>IF(H12&gt;I12,"JA","NEIN")</f>
        <v>NEIN</v>
      </c>
    </row>
    <row r="13" spans="1:10" x14ac:dyDescent="0.25">
      <c r="A13" s="7" t="s">
        <v>15</v>
      </c>
      <c r="B13" s="8">
        <v>21</v>
      </c>
      <c r="C13" s="8" t="s">
        <v>16</v>
      </c>
      <c r="D13" s="8" t="s">
        <v>17</v>
      </c>
      <c r="E13" s="16" t="s">
        <v>34</v>
      </c>
      <c r="F13" s="8"/>
      <c r="G13" s="8"/>
      <c r="H13" s="8">
        <f>G13*F13</f>
        <v>0</v>
      </c>
      <c r="I13" s="1"/>
      <c r="J13" s="1"/>
    </row>
    <row r="14" spans="1:10" ht="25.5" x14ac:dyDescent="0.25">
      <c r="A14" s="7" t="s">
        <v>18</v>
      </c>
      <c r="B14" s="8">
        <v>21</v>
      </c>
      <c r="C14" s="8" t="s">
        <v>16</v>
      </c>
      <c r="D14" s="8" t="s">
        <v>17</v>
      </c>
      <c r="E14" s="16" t="s">
        <v>34</v>
      </c>
      <c r="F14" s="8"/>
      <c r="G14" s="8"/>
      <c r="H14" s="8">
        <f t="shared" ref="H14:H17" si="2">G14*F14</f>
        <v>0</v>
      </c>
      <c r="I14" s="1"/>
      <c r="J14" s="1"/>
    </row>
    <row r="15" spans="1:10" x14ac:dyDescent="0.25">
      <c r="A15" s="7" t="s">
        <v>19</v>
      </c>
      <c r="B15" s="8">
        <v>12</v>
      </c>
      <c r="C15" s="8" t="s">
        <v>16</v>
      </c>
      <c r="D15" s="8" t="s">
        <v>17</v>
      </c>
      <c r="E15" s="16" t="s">
        <v>35</v>
      </c>
      <c r="F15" s="8"/>
      <c r="G15" s="8"/>
      <c r="H15" s="8">
        <f t="shared" si="2"/>
        <v>0</v>
      </c>
      <c r="I15" s="1"/>
      <c r="J15" s="1"/>
    </row>
    <row r="16" spans="1:10" x14ac:dyDescent="0.25">
      <c r="A16" s="7" t="s">
        <v>20</v>
      </c>
      <c r="B16" s="8">
        <v>12</v>
      </c>
      <c r="C16" s="8" t="s">
        <v>16</v>
      </c>
      <c r="D16" s="8" t="s">
        <v>17</v>
      </c>
      <c r="E16" s="16" t="s">
        <v>34</v>
      </c>
      <c r="F16" s="8"/>
      <c r="G16" s="8"/>
      <c r="H16" s="8">
        <f t="shared" si="2"/>
        <v>0</v>
      </c>
      <c r="I16" s="1"/>
      <c r="J16" s="1"/>
    </row>
    <row r="17" spans="1:10" x14ac:dyDescent="0.25">
      <c r="A17" s="7"/>
      <c r="B17" s="8"/>
      <c r="C17" s="8"/>
      <c r="D17" s="8"/>
      <c r="E17" s="8"/>
      <c r="F17" s="8"/>
      <c r="G17" s="8"/>
      <c r="H17" s="8">
        <f t="shared" si="2"/>
        <v>0</v>
      </c>
      <c r="I17" s="1"/>
      <c r="J17" s="1"/>
    </row>
    <row r="18" spans="1:10" x14ac:dyDescent="0.25">
      <c r="A18" s="19" t="s">
        <v>21</v>
      </c>
      <c r="B18" s="19"/>
      <c r="C18" s="19"/>
      <c r="D18" s="19"/>
      <c r="E18" s="19"/>
      <c r="F18" s="19"/>
      <c r="G18" s="19"/>
      <c r="H18" s="13">
        <f>SUM(H13:H17)</f>
        <v>0</v>
      </c>
      <c r="I18" s="11"/>
      <c r="J18" s="11"/>
    </row>
    <row r="19" spans="1:10" x14ac:dyDescent="0.25">
      <c r="A19" s="18" t="s">
        <v>32</v>
      </c>
      <c r="B19" s="18"/>
      <c r="C19" s="18"/>
      <c r="D19" s="18"/>
      <c r="E19" s="18"/>
      <c r="F19" s="18"/>
      <c r="G19" s="18"/>
      <c r="H19" s="10">
        <f>SUM(H18,H12)</f>
        <v>0</v>
      </c>
      <c r="I19" s="10">
        <v>60</v>
      </c>
      <c r="J19" s="10" t="str">
        <f>IF(H19&gt;I19,"JA","NEIN")</f>
        <v>NEIN</v>
      </c>
    </row>
    <row r="20" spans="1:10" x14ac:dyDescent="0.25">
      <c r="A20" s="7" t="s">
        <v>22</v>
      </c>
      <c r="B20" s="8">
        <v>24</v>
      </c>
      <c r="C20" s="8" t="s">
        <v>10</v>
      </c>
      <c r="D20" s="8" t="s">
        <v>17</v>
      </c>
      <c r="E20" s="16" t="s">
        <v>34</v>
      </c>
      <c r="F20" s="7"/>
      <c r="G20" s="7"/>
      <c r="H20" s="8">
        <f>G20*F20</f>
        <v>0</v>
      </c>
      <c r="I20" s="1"/>
      <c r="J20" s="1"/>
    </row>
    <row r="21" spans="1:10" ht="25.5" x14ac:dyDescent="0.25">
      <c r="A21" s="7" t="s">
        <v>33</v>
      </c>
      <c r="B21" s="8">
        <v>22</v>
      </c>
      <c r="C21" s="8" t="s">
        <v>10</v>
      </c>
      <c r="D21" s="8" t="s">
        <v>17</v>
      </c>
      <c r="E21" s="16" t="s">
        <v>34</v>
      </c>
      <c r="F21" s="7"/>
      <c r="G21" s="7"/>
      <c r="H21" s="8">
        <f t="shared" ref="H21:H22" si="3">G21*F21</f>
        <v>0</v>
      </c>
      <c r="I21" s="1"/>
      <c r="J21" s="1"/>
    </row>
    <row r="22" spans="1:10" x14ac:dyDescent="0.25">
      <c r="A22" s="7"/>
      <c r="B22" s="8"/>
      <c r="C22" s="8"/>
      <c r="D22" s="8"/>
      <c r="E22" s="8"/>
      <c r="F22" s="7"/>
      <c r="G22" s="7"/>
      <c r="H22" s="8">
        <f t="shared" si="3"/>
        <v>0</v>
      </c>
      <c r="I22" s="1"/>
      <c r="J22" s="1"/>
    </row>
    <row r="23" spans="1:10" x14ac:dyDescent="0.25">
      <c r="A23" s="20" t="s">
        <v>23</v>
      </c>
      <c r="B23" s="20"/>
      <c r="C23" s="20"/>
      <c r="D23" s="20"/>
      <c r="E23" s="20"/>
      <c r="F23" s="20"/>
      <c r="G23" s="20"/>
      <c r="H23" s="8">
        <f>SUM(H20:H22)</f>
        <v>0</v>
      </c>
      <c r="I23" s="11"/>
      <c r="J23" s="11"/>
    </row>
    <row r="24" spans="1:10" x14ac:dyDescent="0.25">
      <c r="A24" s="17" t="s">
        <v>24</v>
      </c>
      <c r="B24" s="17"/>
      <c r="C24" s="17"/>
      <c r="D24" s="17"/>
      <c r="E24" s="17"/>
      <c r="F24" s="17"/>
      <c r="G24" s="17"/>
      <c r="H24" s="10">
        <f>SUM(H23,H19)</f>
        <v>0</v>
      </c>
      <c r="I24" s="12">
        <v>100</v>
      </c>
      <c r="J24" s="10" t="str">
        <f>IF(H24&gt;I24,"JA","NEIN")</f>
        <v>NEIN</v>
      </c>
    </row>
    <row r="26" spans="1:10" x14ac:dyDescent="0.25">
      <c r="A26" s="3"/>
    </row>
  </sheetData>
  <mergeCells count="6">
    <mergeCell ref="A24:G24"/>
    <mergeCell ref="A8:G8"/>
    <mergeCell ref="A12:G12"/>
    <mergeCell ref="A18:G18"/>
    <mergeCell ref="A19:G19"/>
    <mergeCell ref="A23:G23"/>
  </mergeCells>
  <conditionalFormatting sqref="J8">
    <cfRule type="cellIs" dxfId="7" priority="21" operator="equal">
      <formula>"NEIN"</formula>
    </cfRule>
    <cfRule type="cellIs" dxfId="6" priority="22" operator="equal">
      <formula>"JA"</formula>
    </cfRule>
  </conditionalFormatting>
  <conditionalFormatting sqref="J12">
    <cfRule type="cellIs" dxfId="5" priority="7" operator="equal">
      <formula>"NEIN"</formula>
    </cfRule>
    <cfRule type="cellIs" dxfId="4" priority="8" operator="equal">
      <formula>"JA"</formula>
    </cfRule>
  </conditionalFormatting>
  <conditionalFormatting sqref="J19">
    <cfRule type="cellIs" dxfId="3" priority="5" operator="equal">
      <formula>"NEIN"</formula>
    </cfRule>
    <cfRule type="cellIs" dxfId="2" priority="6" operator="equal">
      <formula>"JA"</formula>
    </cfRule>
  </conditionalFormatting>
  <conditionalFormatting sqref="J24">
    <cfRule type="cellIs" dxfId="1" priority="1" operator="equal">
      <formula>"NEIN"</formula>
    </cfRule>
    <cfRule type="cellIs" dxfId="0" priority="2" operator="equal">
      <formula>"JA"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2020-08-11T07:24:19Z</dcterms:modified>
</cp:coreProperties>
</file>